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2026\7. 2026 U-point\"/>
    </mc:Choice>
  </mc:AlternateContent>
  <xr:revisionPtr revIDLastSave="0" documentId="13_ncr:1_{DEBF81FF-EDB9-49C0-80D4-BFBD0E770BF2}" xr6:coauthVersionLast="47" xr6:coauthVersionMax="47" xr10:uidLastSave="{00000000-0000-0000-0000-000000000000}"/>
  <bookViews>
    <workbookView xWindow="25490" yWindow="-110" windowWidth="38620" windowHeight="21100" tabRatio="500" xr2:uid="{00000000-000D-0000-FFFF-FFFF00000000}"/>
  </bookViews>
  <sheets>
    <sheet name="U-Point 입력폼" sheetId="1" r:id="rId1"/>
    <sheet name="U-Point 기준표" sheetId="2" r:id="rId2"/>
    <sheet name="SW자격증 점수표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  <c r="F38" i="1" l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41" i="1" l="1"/>
  <c r="F43" i="1" s="1"/>
  <c r="F42" i="1" l="1"/>
</calcChain>
</file>

<file path=xl/sharedStrings.xml><?xml version="1.0" encoding="utf-8"?>
<sst xmlns="http://schemas.openxmlformats.org/spreadsheetml/2006/main" count="328" uniqueCount="173">
  <si>
    <t>U-Point 활동 실적 입력 폼 (2026-1학기)</t>
  </si>
  <si>
    <t>■ 학생 정보</t>
  </si>
  <si>
    <t>성명</t>
  </si>
  <si>
    <t>학번</t>
  </si>
  <si>
    <t>학과</t>
  </si>
  <si>
    <t>학년</t>
  </si>
  <si>
    <t>연락처</t>
  </si>
  <si>
    <t>이메일</t>
  </si>
  <si>
    <t>※ 사용방법: 노란색 칸에 활동 횟수 또는 내용을 입력하세요. 포인트는 자동 계산됩니다. 학술대회·논문은 [저자/등급]을 반드시 선택하세요. 증빙서류는 별도 제출합니다.</t>
  </si>
  <si>
    <t>No.</t>
  </si>
  <si>
    <t>구분</t>
  </si>
  <si>
    <t>세부 항목</t>
  </si>
  <si>
    <t>포인트(1건)</t>
  </si>
  <si>
    <t>건수</t>
  </si>
  <si>
    <t>획득점수</t>
  </si>
  <si>
    <t>저자/등급</t>
  </si>
  <si>
    <t>증빙자료 / 비고</t>
  </si>
  <si>
    <t>SW 역량 강화</t>
  </si>
  <si>
    <t>SW관련 교과 평점 직전학기 대비 0.5↑ 상승 (전공 9학점 이상)</t>
  </si>
  <si>
    <t>-</t>
  </si>
  <si>
    <t>성적증명서 / 차학기 이월산정</t>
  </si>
  <si>
    <t>SW관련 교과 평점 직전학기 대비 1.0↑ 상승 (전공 9학점 이상)</t>
  </si>
  <si>
    <t>산학협력·신기술융합</t>
  </si>
  <si>
    <t>SW융합 마이크로디그리 이수</t>
  </si>
  <si>
    <t>이수증</t>
  </si>
  <si>
    <t>산학프로젝트 참여</t>
  </si>
  <si>
    <t>사업단 명단 확인</t>
  </si>
  <si>
    <t>산업체 및 연구소 연사 / 특강 참석</t>
  </si>
  <si>
    <t>행사 현수막+본인 사진</t>
  </si>
  <si>
    <t>연구실 프로젝트 참여 (연구인턴, 160시간/월)</t>
  </si>
  <si>
    <t>인증시험 및 자격증</t>
  </si>
  <si>
    <t>TOPCIT 응시 (학년별 기준점수 이상)</t>
  </si>
  <si>
    <t>TOPCIT 성적증명서 (1학년 100/2학년 200/3학년 300/4학년 400)</t>
  </si>
  <si>
    <t>SW 관련 자격증 취득 (※자격증 시트 참조)</t>
  </si>
  <si>
    <t>공인인증 자격증명서 (점수는 자격증별 상이 - 드롭다운/직접 입력)</t>
  </si>
  <si>
    <t>학술대회 발표</t>
  </si>
  <si>
    <t>국제 학술대회 발표 (구두 발표)</t>
  </si>
  <si>
    <t>논문+발표사진</t>
  </si>
  <si>
    <t>국제 학술대회 발표 (포스터 발표)</t>
  </si>
  <si>
    <t>국내 학술대회 발표 (구두 발표)</t>
  </si>
  <si>
    <t>국내 학술대회 발표 (포스터 발표)</t>
  </si>
  <si>
    <t>논문 게재</t>
  </si>
  <si>
    <t>SCIE급 논문지 게재</t>
  </si>
  <si>
    <t>논문 제출</t>
  </si>
  <si>
    <t>SCOPUS급 논문지 게재</t>
  </si>
  <si>
    <t>KCI급 논문지 게재</t>
  </si>
  <si>
    <t>경진대회</t>
  </si>
  <si>
    <t>SW경진대회/코딩역량테스트 참가 (교외)</t>
  </si>
  <si>
    <t>SW경진대회/코딩역량테스트 참가 (교내)</t>
  </si>
  <si>
    <t>사업단 명단 확인+사진</t>
  </si>
  <si>
    <t>SW 행사</t>
  </si>
  <si>
    <t>SW중심대학 사업단 주관 행사 참여</t>
  </si>
  <si>
    <t>기타 SW 관련 행사 참여</t>
  </si>
  <si>
    <t>SW중심대학 설문 참여</t>
  </si>
  <si>
    <t>설문응답 완료 캡쳐</t>
  </si>
  <si>
    <t>비교과 프로그램</t>
  </si>
  <si>
    <t>비교과교육/특강 참석 (3시간)</t>
  </si>
  <si>
    <t>비교과교육/특강 참석 (9시간)</t>
  </si>
  <si>
    <t>비교과교육/특강 참석 (15시간)</t>
  </si>
  <si>
    <t>비교과교육/특강 참석 (30시간)</t>
  </si>
  <si>
    <t>비교과교육/특강 참석 (60시간)</t>
  </si>
  <si>
    <t>SW 창업활동</t>
  </si>
  <si>
    <t>SW분야 벤처 창업</t>
  </si>
  <si>
    <t>개인/법인 사업자등록증</t>
  </si>
  <si>
    <t>창업 관련 교과 이수 (1과목, PASS)</t>
  </si>
  <si>
    <t>창업 관련 행사 참여</t>
  </si>
  <si>
    <t>행사 참여 확인서</t>
  </si>
  <si>
    <t>총 획득 포인트</t>
  </si>
  <si>
    <t>점</t>
  </si>
  <si>
    <t>예상 장학금 (1점=1,000원, 최대 300만원)</t>
  </si>
  <si>
    <t>원</t>
  </si>
  <si>
    <t>지급 대상 여부 (예상 장학금 50만원 이상)</t>
  </si>
  <si>
    <t>자동</t>
  </si>
  <si>
    <t>■ 유의사항</t>
  </si>
  <si>
    <t>1. 적립 대상 기간: 2026년 3월 ~ 8월 (2026-1학기)</t>
  </si>
  <si>
    <t>2. 장학금은 학기당 최소 50만원 ~ 최대 300만원 한도 내 지급 (포상성 장학금). [지급 대상]이 미달이면 선발 대상에서 제외될 수 있음</t>
  </si>
  <si>
    <t>3. 장학금은 학기별로 지급되며, 1년 경과 시 자동 소멸</t>
  </si>
  <si>
    <t>4. 증빙서류 미비 시 장학 선발 대상자에서 제외될 수 있음</t>
  </si>
  <si>
    <t>5. 예산 소진 시 지급이 불가할 수 있음</t>
  </si>
  <si>
    <t>6. 2026-1학기는 시범 운영이며, 이후 점수 및 혜택은 변동 가능</t>
  </si>
  <si>
    <t>7. 휴학생·졸업유예자 제외</t>
  </si>
  <si>
    <t>8. 학술대회/논문은 [저자/등급] 칸에서 1저자/2저자/그 외를 반드시 선택 (1저자 100%, 2저자 70%, 그 외 50%). 미선택 시 0점 처리</t>
  </si>
  <si>
    <t>9. 자격증은 [SW자격증 점수표]를 참고해 '포인트(1건)' 칸 드롭다운에서 점수를 고르거나 직접 입력</t>
  </si>
  <si>
    <t>10. 이 폼은 실수로 수식이 지워지지 않도록 보호되어 있습니다(암호 없음). 수정하려면 [검토] 탭 &gt; [시트 보호 해제]를 누르세요.</t>
  </si>
  <si>
    <t>※ 문의: 울산대학교 SW중심대학사업단 전공강화센터 ☎052-259-1198 / 7호관 305호</t>
  </si>
  <si>
    <t>U-Point 항목 기준표 (2026-1학기 시범 적용)</t>
  </si>
  <si>
    <t>포인트</t>
  </si>
  <si>
    <t>인정 방법 / 비고</t>
  </si>
  <si>
    <t>SW관련 교과 평점 직전학기 대비 0.5 이상 상승</t>
  </si>
  <si>
    <t>200</t>
  </si>
  <si>
    <t>성적증명서 (전공 9학점 이상 이수)</t>
  </si>
  <si>
    <t>SW관련 교과 평점 직전학기 대비 1.0 이상 상승</t>
  </si>
  <si>
    <t>400</t>
  </si>
  <si>
    <t>300</t>
  </si>
  <si>
    <t>100</t>
  </si>
  <si>
    <t>사업단에서 명단 확인</t>
  </si>
  <si>
    <t>산업체/연구소 연사·특강 참석</t>
  </si>
  <si>
    <t>30</t>
  </si>
  <si>
    <t>연구실 프로젝트 참여(연구인턴, 160시간/월)</t>
  </si>
  <si>
    <t>지도교수 확인 서명 / 타 인건비 수령자 제외 / 지도교수 당 1명</t>
  </si>
  <si>
    <t>TOPCIT 응시</t>
  </si>
  <si>
    <t>1학년 100점/2학년 200점/3학년 300점/4학년 400점 이상</t>
  </si>
  <si>
    <t>SW 관련 자격증 취득</t>
  </si>
  <si>
    <t>별첨</t>
  </si>
  <si>
    <t>공인인증 자격증명서 (자격증 시트 참조)</t>
  </si>
  <si>
    <t>국제 학술대회 (구두)</t>
  </si>
  <si>
    <t>1저자 100% / 2저자 70% / 그 외 50%</t>
  </si>
  <si>
    <t>국제 학술대회 (포스터)</t>
  </si>
  <si>
    <t>150</t>
  </si>
  <si>
    <t>국내 학술대회 (구두)</t>
  </si>
  <si>
    <t>국내 학술대회 (포스터)</t>
  </si>
  <si>
    <t>500</t>
  </si>
  <si>
    <t>SW경진대회/코딩테스트 참가 (교외)</t>
  </si>
  <si>
    <t>이름표+현수막+본인 사진 (0점은 지급 불가)</t>
  </si>
  <si>
    <t>SW경진대회/코딩테스트 참가 (교내)</t>
  </si>
  <si>
    <t>50</t>
  </si>
  <si>
    <t>10</t>
  </si>
  <si>
    <t>설문 응답 완료 캡쳐</t>
  </si>
  <si>
    <t>비교과교육/특강 3시간</t>
  </si>
  <si>
    <t>교내: 출석부 서명 / 교외: 이름표+현수막+본인 사진</t>
  </si>
  <si>
    <t>비교과교육/특강 9시간</t>
  </si>
  <si>
    <t>동일</t>
  </si>
  <si>
    <t>비교과교육/특강 15시간</t>
  </si>
  <si>
    <t>80</t>
  </si>
  <si>
    <t>비교과교육/특강 30시간</t>
  </si>
  <si>
    <t>비교과교육/특강 60시간</t>
  </si>
  <si>
    <t>1,000</t>
  </si>
  <si>
    <t>창업 관련 교과 이수 (1과목)</t>
  </si>
  <si>
    <t>성적증명서 (PASS인 경우)</t>
  </si>
  <si>
    <t>SW 관련 자격증 U-Point 점수표</t>
  </si>
  <si>
    <t>기관명</t>
  </si>
  <si>
    <t>자격증/인증</t>
  </si>
  <si>
    <t>점수</t>
  </si>
  <si>
    <t>국내</t>
  </si>
  <si>
    <t>한국산업인력공단</t>
  </si>
  <si>
    <t>정보처리기사</t>
  </si>
  <si>
    <t>정보통신기사</t>
  </si>
  <si>
    <t>전기기사</t>
  </si>
  <si>
    <t>정보보안기사</t>
  </si>
  <si>
    <t>국외</t>
  </si>
  <si>
    <t>한국소프트웨어기술진흥협회</t>
  </si>
  <si>
    <t>SW아키텍트자격인증(KCSA)</t>
  </si>
  <si>
    <t>한국데이터산업진흥원</t>
  </si>
  <si>
    <t>데이터아키텍처준전문가(DAsP)</t>
  </si>
  <si>
    <t>데이터아키텍처전문가(DAP)</t>
  </si>
  <si>
    <t>데이터분석준전문가(ADsP)</t>
  </si>
  <si>
    <t>데이터분석전문가(ADP)</t>
  </si>
  <si>
    <t>SQLD (SQL개발자)</t>
  </si>
  <si>
    <t>SQL전문가(SQLP)</t>
  </si>
  <si>
    <t>마이크로소프트</t>
  </si>
  <si>
    <t>마이크로소프트 개발자 인증</t>
  </si>
  <si>
    <t>마이크로소프트 관리자 인증</t>
  </si>
  <si>
    <t>마이크로소프트 솔루션 설계사 인증</t>
  </si>
  <si>
    <t>마이크로소프트 기능 컨설턴트 인증</t>
  </si>
  <si>
    <t>한국오라클</t>
  </si>
  <si>
    <t>오라클 소프트웨어/하드웨어 자격 인증(OCA, OCP, OCM), 오라클 클라우드 자격 인증</t>
  </si>
  <si>
    <t>시스코</t>
  </si>
  <si>
    <t>CCNA / CCNP / CCNE</t>
  </si>
  <si>
    <t>IBM</t>
  </si>
  <si>
    <t>IBM 자격인증 프로그램</t>
  </si>
  <si>
    <t>ISACA</t>
  </si>
  <si>
    <t>CISA / CRISC / CISM / CGEIT</t>
  </si>
  <si>
    <t>아마존</t>
  </si>
  <si>
    <t>AWS Solutions Architect, DevOps Engineer, SysOps Administrator, SysOps Developer</t>
  </si>
  <si>
    <t>Red Hat</t>
  </si>
  <si>
    <t>RHCSA / RHCE / RHCA</t>
  </si>
  <si>
    <t>지도교수 확인 서명 / 타 연구사업 인건비 수령자 제외</t>
    <phoneticPr fontId="19" type="noConversion"/>
  </si>
  <si>
    <t>교내: 출석부 서명(사업단 참가자 명단 확인)
교외: 이름표 + 현수막(배너)+본인 사진</t>
    <phoneticPr fontId="19" type="noConversion"/>
  </si>
  <si>
    <t>성적증명서(PASS일 경우)</t>
    <phoneticPr fontId="19" type="noConversion"/>
  </si>
  <si>
    <r>
      <t xml:space="preserve">이름표+현수막+본인 사진+점수 및 수상결과 증빙자료
</t>
    </r>
    <r>
      <rPr>
        <i/>
        <sz val="10"/>
        <color rgb="FFFF0000"/>
        <rFont val="맑은 고딕"/>
        <family val="3"/>
        <charset val="129"/>
      </rPr>
      <t>*0점은 지급불가</t>
    </r>
    <phoneticPr fontId="19" type="noConversion"/>
  </si>
  <si>
    <t>사업단 명단 확인</t>
    <phoneticPr fontId="19" type="noConversion"/>
  </si>
  <si>
    <t>인턴십 참가(2주: 1건, 200point/ 4주: 2건, 400point/ 8주: 3건, 600point)</t>
    <phoneticPr fontId="19" type="noConversion"/>
  </si>
  <si>
    <r>
      <rPr>
        <sz val="10"/>
        <rFont val="맑은 고딕"/>
        <family val="3"/>
        <charset val="129"/>
      </rPr>
      <t>인턴십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참가</t>
    </r>
    <r>
      <rPr>
        <sz val="10"/>
        <rFont val="Noto Sans CJK SC"/>
        <family val="2"/>
      </rPr>
      <t>(2주: 1건, 200point/ 4주: 2건, 400point/ 8주: 3건, 600point)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</si>
</sst>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₩#,##0"/>
  </numFmts>
  <fonts count="25">
    <font>
      <sz val="11"/>
      <color theme="1"/>
      <name val="Calibri"/>
      <family val="2"/>
      <charset val="1"/>
    </font>
    <font>
      <b/>
      <sz val="16"/>
      <color rgb="FFFFFFFF"/>
      <name val="맑은 고딕"/>
      <family val="3"/>
      <charset val="129"/>
    </font>
    <font>
      <b/>
      <sz val="11"/>
      <color rgb="FF000000"/>
      <name val="Noto Sans CJK SC"/>
      <family val="2"/>
    </font>
    <font>
      <b/>
      <sz val="10"/>
      <name val="맑은 고딕"/>
      <family val="3"/>
      <charset val="129"/>
    </font>
    <font>
      <b/>
      <sz val="10"/>
      <name val="Noto Sans CJK SC"/>
      <family val="2"/>
    </font>
    <font>
      <sz val="10"/>
      <name val="맑은 고딕"/>
      <family val="3"/>
      <charset val="129"/>
    </font>
    <font>
      <sz val="10"/>
      <name val="Noto Sans CJK SC"/>
      <family val="2"/>
    </font>
    <font>
      <sz val="9"/>
      <color rgb="FF595959"/>
      <name val="Noto Sans CJK SC"/>
      <family val="2"/>
    </font>
    <font>
      <sz val="9"/>
      <color rgb="FF595959"/>
      <name val="맑은 고딕"/>
      <family val="3"/>
      <charset val="129"/>
    </font>
    <font>
      <b/>
      <sz val="11"/>
      <color rgb="FFC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9"/>
      <color rgb="FF595959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8"/>
      <name val="돋움"/>
      <family val="3"/>
      <charset val="129"/>
    </font>
    <font>
      <i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1"/>
      <color rgb="FFFF0000"/>
      <name val="Calibri"/>
      <family val="2"/>
      <charset val="1"/>
    </font>
    <font>
      <sz val="10"/>
      <name val="Arial"/>
      <family val="2"/>
    </font>
    <font>
      <sz val="10"/>
      <name val="Noto Sans CJK SC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rgb="FF2F5496"/>
        <bgColor rgb="FF4472C4"/>
      </patternFill>
    </fill>
    <fill>
      <patternFill patternType="solid">
        <fgColor rgb="FFD9E1F2"/>
        <bgColor rgb="FFDDEBF7"/>
      </patternFill>
    </fill>
    <fill>
      <patternFill patternType="solid">
        <fgColor rgb="FFFFF2CC"/>
        <bgColor rgb="FFFCE4D6"/>
      </patternFill>
    </fill>
    <fill>
      <patternFill patternType="solid">
        <fgColor rgb="FFE2EFDA"/>
        <bgColor rgb="FFE7E6E6"/>
      </patternFill>
    </fill>
    <fill>
      <patternFill patternType="solid">
        <fgColor rgb="FFFCE4D6"/>
        <bgColor rgb="FFFFF2CC"/>
      </patternFill>
    </fill>
    <fill>
      <patternFill patternType="solid">
        <fgColor rgb="FFDDEBF7"/>
        <bgColor rgb="FFD9E1F2"/>
      </patternFill>
    </fill>
    <fill>
      <patternFill patternType="solid">
        <fgColor rgb="FFFFE699"/>
        <bgColor rgb="FFFFF2CC"/>
      </patternFill>
    </fill>
    <fill>
      <patternFill patternType="solid">
        <fgColor rgb="FFE7E6E6"/>
        <bgColor rgb="FFE2EFDA"/>
      </patternFill>
    </fill>
    <fill>
      <patternFill patternType="solid">
        <fgColor rgb="FFF4B084"/>
        <bgColor rgb="FFFF8080"/>
      </patternFill>
    </fill>
    <fill>
      <patternFill patternType="solid">
        <fgColor rgb="FFC6E0B4"/>
        <bgColor rgb="FFE2EFDA"/>
      </patternFill>
    </fill>
    <fill>
      <patternFill patternType="solid">
        <fgColor rgb="FF2F5496"/>
      </patternFill>
    </fill>
    <fill>
      <patternFill patternType="solid">
        <fgColor rgb="FF4472C4"/>
      </patternFill>
    </fill>
    <fill>
      <patternFill patternType="solid">
        <fgColor rgb="FFD9E1F2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385723"/>
      </patternFill>
    </fill>
    <fill>
      <patternFill patternType="solid">
        <fgColor rgb="FFBF8F00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 style="thin">
        <color rgb="FFBFBFBF"/>
      </right>
      <top/>
      <bottom/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14" borderId="2" xfId="0" applyFont="1" applyFill="1" applyBorder="1" applyAlignment="1">
      <alignment horizontal="center" vertical="center" wrapText="1"/>
    </xf>
    <xf numFmtId="0" fontId="13" fillId="15" borderId="2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3" fontId="15" fillId="0" borderId="2" xfId="0" applyNumberFormat="1" applyFont="1" applyBorder="1" applyAlignment="1">
      <alignment horizontal="center" vertical="center" wrapText="1"/>
    </xf>
    <xf numFmtId="3" fontId="16" fillId="0" borderId="2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5" fillId="15" borderId="2" xfId="0" applyFont="1" applyFill="1" applyBorder="1" applyAlignment="1" applyProtection="1">
      <alignment horizontal="center" vertical="center" wrapText="1"/>
      <protection locked="0"/>
    </xf>
    <xf numFmtId="3" fontId="11" fillId="16" borderId="2" xfId="0" applyNumberFormat="1" applyFont="1" applyFill="1" applyBorder="1" applyAlignment="1">
      <alignment horizontal="center" vertical="center" wrapText="1"/>
    </xf>
    <xf numFmtId="176" fontId="11" fillId="17" borderId="2" xfId="0" applyNumberFormat="1" applyFont="1" applyFill="1" applyBorder="1" applyAlignment="1">
      <alignment horizontal="center" vertical="center" wrapText="1"/>
    </xf>
    <xf numFmtId="0" fontId="11" fillId="18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0" fillId="0" borderId="0" xfId="0"/>
    <xf numFmtId="0" fontId="18" fillId="18" borderId="2" xfId="0" applyFont="1" applyFill="1" applyBorder="1" applyAlignment="1">
      <alignment horizontal="center" vertical="center" wrapText="1"/>
    </xf>
    <xf numFmtId="0" fontId="11" fillId="17" borderId="2" xfId="0" applyFont="1" applyFill="1" applyBorder="1" applyAlignment="1">
      <alignment horizontal="center" vertical="center" wrapText="1"/>
    </xf>
    <xf numFmtId="0" fontId="11" fillId="13" borderId="0" xfId="0" applyFont="1" applyFill="1" applyAlignment="1">
      <alignment horizontal="left" vertical="center" wrapText="1"/>
    </xf>
    <xf numFmtId="0" fontId="10" fillId="12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3" fillId="15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/>
    <xf numFmtId="0" fontId="21" fillId="0" borderId="0" xfId="0" applyFont="1" applyAlignment="1">
      <alignment horizontal="left" vertical="center" wrapText="1"/>
    </xf>
    <xf numFmtId="0" fontId="22" fillId="0" borderId="0" xfId="0" applyFont="1"/>
    <xf numFmtId="0" fontId="11" fillId="16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2">
    <dxf>
      <font>
        <b/>
        <color rgb="FF9C0006"/>
        <name val="맑은 고딕"/>
      </font>
      <fill>
        <patternFill patternType="solid">
          <fgColor rgb="FFFFC7CE"/>
        </patternFill>
      </fill>
    </dxf>
    <dxf>
      <font>
        <b/>
        <color rgb="FF006100"/>
        <name val="맑은 고딕"/>
      </font>
      <fill>
        <patternFill patternType="solid">
          <f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2CC"/>
      <rgbColor rgb="FFDDEBF7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6E6"/>
      <rgbColor rgb="FFE2EFDA"/>
      <rgbColor rgb="FFFFE699"/>
      <rgbColor rgb="FF99CCFF"/>
      <rgbColor rgb="FFFCE4D6"/>
      <rgbColor rgb="FFCC99FF"/>
      <rgbColor rgb="FFF4B084"/>
      <rgbColor rgb="FF4472C4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2F5496"/>
      <rgbColor rgb="FF3857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6"/>
  <sheetViews>
    <sheetView tabSelected="1" workbookViewId="0">
      <selection activeCell="Q19" sqref="Q19"/>
    </sheetView>
  </sheetViews>
  <sheetFormatPr defaultRowHeight="15"/>
  <cols>
    <col min="1" max="1" width="9" customWidth="1"/>
    <col min="2" max="2" width="32" customWidth="1"/>
    <col min="3" max="3" width="63.28515625" customWidth="1"/>
    <col min="4" max="4" width="14" customWidth="1"/>
    <col min="5" max="5" width="12" customWidth="1"/>
    <col min="6" max="6" width="14" customWidth="1"/>
    <col min="7" max="7" width="12" customWidth="1"/>
    <col min="8" max="8" width="47.7109375" customWidth="1"/>
  </cols>
  <sheetData>
    <row r="1" spans="1:8" ht="21.95" customHeight="1">
      <c r="A1" s="40" t="s">
        <v>0</v>
      </c>
      <c r="B1" s="36"/>
      <c r="C1" s="36"/>
      <c r="D1" s="36"/>
      <c r="E1" s="36"/>
      <c r="F1" s="36"/>
      <c r="G1" s="36"/>
      <c r="H1" s="36"/>
    </row>
    <row r="2" spans="1:8" ht="18" customHeight="1">
      <c r="A2" s="36"/>
      <c r="B2" s="36"/>
      <c r="C2" s="36"/>
      <c r="D2" s="36"/>
      <c r="E2" s="36"/>
      <c r="F2" s="36"/>
      <c r="G2" s="36"/>
      <c r="H2" s="36"/>
    </row>
    <row r="4" spans="1:8" ht="21.75" customHeight="1">
      <c r="A4" s="39" t="s">
        <v>1</v>
      </c>
      <c r="B4" s="36"/>
      <c r="C4" s="36"/>
      <c r="D4" s="36"/>
      <c r="E4" s="36"/>
      <c r="F4" s="36"/>
      <c r="G4" s="36"/>
      <c r="H4" s="36"/>
    </row>
    <row r="5" spans="1:8" ht="21.75" customHeight="1">
      <c r="A5" s="20" t="s">
        <v>2</v>
      </c>
      <c r="B5" s="21"/>
      <c r="C5" s="20" t="s">
        <v>3</v>
      </c>
      <c r="D5" s="21"/>
      <c r="E5" s="20" t="s">
        <v>4</v>
      </c>
      <c r="F5" s="21"/>
      <c r="G5" s="20" t="s">
        <v>5</v>
      </c>
      <c r="H5" s="21"/>
    </row>
    <row r="6" spans="1:8" ht="21.75" customHeight="1">
      <c r="A6" s="20" t="s">
        <v>6</v>
      </c>
      <c r="B6" s="42"/>
      <c r="C6" s="43"/>
      <c r="D6" s="43"/>
      <c r="E6" s="20" t="s">
        <v>7</v>
      </c>
      <c r="F6" s="42"/>
      <c r="G6" s="43"/>
      <c r="H6" s="43"/>
    </row>
    <row r="8" spans="1:8" ht="15" customHeight="1">
      <c r="A8" s="41" t="s">
        <v>8</v>
      </c>
      <c r="B8" s="36"/>
      <c r="C8" s="36"/>
      <c r="D8" s="36"/>
      <c r="E8" s="36"/>
      <c r="F8" s="36"/>
      <c r="G8" s="36"/>
      <c r="H8" s="36"/>
    </row>
    <row r="10" spans="1:8" ht="31.5" customHeight="1">
      <c r="A10" s="20" t="s">
        <v>9</v>
      </c>
      <c r="B10" s="20" t="s">
        <v>10</v>
      </c>
      <c r="C10" s="20" t="s">
        <v>11</v>
      </c>
      <c r="D10" s="20" t="s">
        <v>12</v>
      </c>
      <c r="E10" s="20" t="s">
        <v>13</v>
      </c>
      <c r="F10" s="20" t="s">
        <v>14</v>
      </c>
      <c r="G10" s="20" t="s">
        <v>15</v>
      </c>
      <c r="H10" s="20" t="s">
        <v>16</v>
      </c>
    </row>
    <row r="11" spans="1:8" ht="31.5" customHeight="1">
      <c r="A11" s="22">
        <v>1</v>
      </c>
      <c r="B11" s="22" t="s">
        <v>17</v>
      </c>
      <c r="C11" s="23" t="s">
        <v>18</v>
      </c>
      <c r="D11" s="24">
        <v>200</v>
      </c>
      <c r="E11" s="21"/>
      <c r="F11" s="25">
        <f t="shared" ref="F11:F18" si="0">IF(OR(D11="",E11=""),0,D11*E11)</f>
        <v>0</v>
      </c>
      <c r="G11" s="26" t="s">
        <v>19</v>
      </c>
      <c r="H11" s="27" t="s">
        <v>20</v>
      </c>
    </row>
    <row r="12" spans="1:8" ht="31.5" customHeight="1">
      <c r="A12" s="22">
        <v>2</v>
      </c>
      <c r="B12" s="22" t="s">
        <v>17</v>
      </c>
      <c r="C12" s="23" t="s">
        <v>21</v>
      </c>
      <c r="D12" s="24">
        <v>400</v>
      </c>
      <c r="E12" s="21"/>
      <c r="F12" s="25">
        <f t="shared" si="0"/>
        <v>0</v>
      </c>
      <c r="G12" s="26" t="s">
        <v>19</v>
      </c>
      <c r="H12" s="27" t="s">
        <v>20</v>
      </c>
    </row>
    <row r="13" spans="1:8" ht="24" customHeight="1">
      <c r="A13" s="22">
        <v>3</v>
      </c>
      <c r="B13" s="22" t="s">
        <v>22</v>
      </c>
      <c r="C13" s="23" t="s">
        <v>23</v>
      </c>
      <c r="D13" s="24">
        <v>300</v>
      </c>
      <c r="E13" s="21"/>
      <c r="F13" s="25">
        <f t="shared" si="0"/>
        <v>0</v>
      </c>
      <c r="G13" s="26" t="s">
        <v>19</v>
      </c>
      <c r="H13" s="27" t="s">
        <v>24</v>
      </c>
    </row>
    <row r="14" spans="1:8" ht="24" customHeight="1">
      <c r="A14" s="22">
        <v>4</v>
      </c>
      <c r="B14" s="22" t="s">
        <v>22</v>
      </c>
      <c r="C14" s="23" t="s">
        <v>25</v>
      </c>
      <c r="D14" s="24">
        <v>100</v>
      </c>
      <c r="E14" s="21"/>
      <c r="F14" s="25">
        <f t="shared" si="0"/>
        <v>0</v>
      </c>
      <c r="G14" s="26" t="s">
        <v>19</v>
      </c>
      <c r="H14" s="27" t="s">
        <v>26</v>
      </c>
    </row>
    <row r="15" spans="1:8" ht="23.25" customHeight="1">
      <c r="A15" s="22">
        <v>5</v>
      </c>
      <c r="B15" s="22" t="s">
        <v>22</v>
      </c>
      <c r="C15" s="23" t="s">
        <v>171</v>
      </c>
      <c r="D15" s="24">
        <v>200</v>
      </c>
      <c r="E15" s="21"/>
      <c r="F15" s="25">
        <f t="shared" si="0"/>
        <v>0</v>
      </c>
      <c r="G15" s="26" t="s">
        <v>19</v>
      </c>
      <c r="H15" s="27" t="s">
        <v>170</v>
      </c>
    </row>
    <row r="16" spans="1:8" ht="24" customHeight="1">
      <c r="A16" s="22">
        <v>6</v>
      </c>
      <c r="B16" s="22" t="s">
        <v>22</v>
      </c>
      <c r="C16" s="23" t="s">
        <v>27</v>
      </c>
      <c r="D16" s="24">
        <v>30</v>
      </c>
      <c r="E16" s="21"/>
      <c r="F16" s="25">
        <f t="shared" si="0"/>
        <v>0</v>
      </c>
      <c r="G16" s="26" t="s">
        <v>19</v>
      </c>
      <c r="H16" s="27" t="s">
        <v>28</v>
      </c>
    </row>
    <row r="17" spans="1:8" ht="31.5" customHeight="1">
      <c r="A17" s="22">
        <v>7</v>
      </c>
      <c r="B17" s="22" t="s">
        <v>22</v>
      </c>
      <c r="C17" s="23" t="s">
        <v>29</v>
      </c>
      <c r="D17" s="24">
        <v>300</v>
      </c>
      <c r="E17" s="21"/>
      <c r="F17" s="25">
        <f t="shared" si="0"/>
        <v>0</v>
      </c>
      <c r="G17" s="26" t="s">
        <v>19</v>
      </c>
      <c r="H17" s="27" t="s">
        <v>166</v>
      </c>
    </row>
    <row r="18" spans="1:8" ht="31.5" customHeight="1">
      <c r="A18" s="22">
        <v>8</v>
      </c>
      <c r="B18" s="22" t="s">
        <v>30</v>
      </c>
      <c r="C18" s="23" t="s">
        <v>31</v>
      </c>
      <c r="D18" s="24">
        <v>100</v>
      </c>
      <c r="E18" s="21"/>
      <c r="F18" s="25">
        <f t="shared" si="0"/>
        <v>0</v>
      </c>
      <c r="G18" s="26" t="s">
        <v>19</v>
      </c>
      <c r="H18" s="27" t="s">
        <v>32</v>
      </c>
    </row>
    <row r="19" spans="1:8" ht="24" customHeight="1">
      <c r="A19" s="22">
        <v>9</v>
      </c>
      <c r="B19" s="22" t="s">
        <v>30</v>
      </c>
      <c r="C19" s="23" t="s">
        <v>33</v>
      </c>
      <c r="D19" s="28"/>
      <c r="E19" s="21"/>
      <c r="F19" s="25">
        <f>IF(OR(D19="",E19=""),0,D19*E19)</f>
        <v>0</v>
      </c>
      <c r="G19" s="26" t="s">
        <v>19</v>
      </c>
      <c r="H19" s="27" t="s">
        <v>34</v>
      </c>
    </row>
    <row r="20" spans="1:8" ht="24" customHeight="1">
      <c r="A20" s="22">
        <v>10</v>
      </c>
      <c r="B20" s="22" t="s">
        <v>35</v>
      </c>
      <c r="C20" s="23" t="s">
        <v>36</v>
      </c>
      <c r="D20" s="24">
        <v>300</v>
      </c>
      <c r="E20" s="21"/>
      <c r="F20" s="25">
        <f t="shared" ref="F20:F26" si="1">IF(OR(D20="",E20=""),0,D20*E20*IF(G20="1저자",1,IF(G20="2저자",0.7,IF(G20="그 외",0.5,0))))</f>
        <v>0</v>
      </c>
      <c r="G20" s="21"/>
      <c r="H20" s="27" t="s">
        <v>37</v>
      </c>
    </row>
    <row r="21" spans="1:8" ht="24" customHeight="1">
      <c r="A21" s="22">
        <v>11</v>
      </c>
      <c r="B21" s="22" t="s">
        <v>35</v>
      </c>
      <c r="C21" s="23" t="s">
        <v>38</v>
      </c>
      <c r="D21" s="24">
        <v>150</v>
      </c>
      <c r="E21" s="21"/>
      <c r="F21" s="25">
        <f t="shared" si="1"/>
        <v>0</v>
      </c>
      <c r="G21" s="21"/>
      <c r="H21" s="27" t="s">
        <v>37</v>
      </c>
    </row>
    <row r="22" spans="1:8" ht="24" customHeight="1">
      <c r="A22" s="22">
        <v>12</v>
      </c>
      <c r="B22" s="22" t="s">
        <v>35</v>
      </c>
      <c r="C22" s="23" t="s">
        <v>39</v>
      </c>
      <c r="D22" s="24">
        <v>150</v>
      </c>
      <c r="E22" s="21"/>
      <c r="F22" s="25">
        <f t="shared" si="1"/>
        <v>0</v>
      </c>
      <c r="G22" s="21"/>
      <c r="H22" s="27" t="s">
        <v>37</v>
      </c>
    </row>
    <row r="23" spans="1:8" ht="24" customHeight="1">
      <c r="A23" s="22">
        <v>13</v>
      </c>
      <c r="B23" s="22" t="s">
        <v>35</v>
      </c>
      <c r="C23" s="23" t="s">
        <v>40</v>
      </c>
      <c r="D23" s="24">
        <v>100</v>
      </c>
      <c r="E23" s="21"/>
      <c r="F23" s="25">
        <f t="shared" si="1"/>
        <v>0</v>
      </c>
      <c r="G23" s="21"/>
      <c r="H23" s="27" t="s">
        <v>37</v>
      </c>
    </row>
    <row r="24" spans="1:8" ht="24" customHeight="1">
      <c r="A24" s="22">
        <v>14</v>
      </c>
      <c r="B24" s="22" t="s">
        <v>41</v>
      </c>
      <c r="C24" s="23" t="s">
        <v>42</v>
      </c>
      <c r="D24" s="24">
        <v>500</v>
      </c>
      <c r="E24" s="21"/>
      <c r="F24" s="25">
        <f t="shared" si="1"/>
        <v>0</v>
      </c>
      <c r="G24" s="21"/>
      <c r="H24" s="27" t="s">
        <v>43</v>
      </c>
    </row>
    <row r="25" spans="1:8" ht="24" customHeight="1">
      <c r="A25" s="22">
        <v>15</v>
      </c>
      <c r="B25" s="22" t="s">
        <v>41</v>
      </c>
      <c r="C25" s="23" t="s">
        <v>44</v>
      </c>
      <c r="D25" s="24">
        <v>200</v>
      </c>
      <c r="E25" s="21"/>
      <c r="F25" s="25">
        <f t="shared" si="1"/>
        <v>0</v>
      </c>
      <c r="G25" s="21"/>
      <c r="H25" s="27" t="s">
        <v>43</v>
      </c>
    </row>
    <row r="26" spans="1:8" ht="24" customHeight="1">
      <c r="A26" s="22">
        <v>16</v>
      </c>
      <c r="B26" s="22" t="s">
        <v>41</v>
      </c>
      <c r="C26" s="23" t="s">
        <v>45</v>
      </c>
      <c r="D26" s="24">
        <v>100</v>
      </c>
      <c r="E26" s="21"/>
      <c r="F26" s="25">
        <f t="shared" si="1"/>
        <v>0</v>
      </c>
      <c r="G26" s="21"/>
      <c r="H26" s="27" t="s">
        <v>43</v>
      </c>
    </row>
    <row r="27" spans="1:8" ht="27">
      <c r="A27" s="22">
        <v>17</v>
      </c>
      <c r="B27" s="22" t="s">
        <v>46</v>
      </c>
      <c r="C27" s="23" t="s">
        <v>47</v>
      </c>
      <c r="D27" s="24">
        <v>150</v>
      </c>
      <c r="E27" s="21"/>
      <c r="F27" s="25">
        <f t="shared" ref="F27:F39" si="2">IF(OR(D27="",E27=""),0,D27*E27)</f>
        <v>0</v>
      </c>
      <c r="G27" s="26" t="s">
        <v>19</v>
      </c>
      <c r="H27" s="27" t="s">
        <v>169</v>
      </c>
    </row>
    <row r="28" spans="1:8" ht="24" customHeight="1">
      <c r="A28" s="22">
        <v>18</v>
      </c>
      <c r="B28" s="22" t="s">
        <v>46</v>
      </c>
      <c r="C28" s="23" t="s">
        <v>48</v>
      </c>
      <c r="D28" s="24">
        <v>50</v>
      </c>
      <c r="E28" s="21"/>
      <c r="F28" s="25">
        <f t="shared" si="2"/>
        <v>0</v>
      </c>
      <c r="G28" s="26" t="s">
        <v>19</v>
      </c>
      <c r="H28" s="27" t="s">
        <v>49</v>
      </c>
    </row>
    <row r="29" spans="1:8" ht="24" customHeight="1">
      <c r="A29" s="22">
        <v>19</v>
      </c>
      <c r="B29" s="22" t="s">
        <v>50</v>
      </c>
      <c r="C29" s="23" t="s">
        <v>51</v>
      </c>
      <c r="D29" s="24">
        <v>30</v>
      </c>
      <c r="E29" s="21"/>
      <c r="F29" s="25">
        <f t="shared" si="2"/>
        <v>0</v>
      </c>
      <c r="G29" s="26" t="s">
        <v>19</v>
      </c>
      <c r="H29" s="27" t="s">
        <v>28</v>
      </c>
    </row>
    <row r="30" spans="1:8" ht="24" customHeight="1">
      <c r="A30" s="22">
        <v>20</v>
      </c>
      <c r="B30" s="22" t="s">
        <v>50</v>
      </c>
      <c r="C30" s="23" t="s">
        <v>52</v>
      </c>
      <c r="D30" s="24">
        <v>30</v>
      </c>
      <c r="E30" s="21"/>
      <c r="F30" s="25">
        <f t="shared" si="2"/>
        <v>0</v>
      </c>
      <c r="G30" s="26" t="s">
        <v>19</v>
      </c>
      <c r="H30" s="27" t="s">
        <v>28</v>
      </c>
    </row>
    <row r="31" spans="1:8" ht="24" customHeight="1">
      <c r="A31" s="22">
        <v>21</v>
      </c>
      <c r="B31" s="22" t="s">
        <v>50</v>
      </c>
      <c r="C31" s="23" t="s">
        <v>53</v>
      </c>
      <c r="D31" s="24">
        <v>10</v>
      </c>
      <c r="E31" s="21"/>
      <c r="F31" s="25">
        <f t="shared" si="2"/>
        <v>0</v>
      </c>
      <c r="G31" s="26" t="s">
        <v>19</v>
      </c>
      <c r="H31" s="27" t="s">
        <v>54</v>
      </c>
    </row>
    <row r="32" spans="1:8" ht="26.25" customHeight="1">
      <c r="A32" s="22">
        <v>22</v>
      </c>
      <c r="B32" s="22" t="s">
        <v>55</v>
      </c>
      <c r="C32" s="23" t="s">
        <v>56</v>
      </c>
      <c r="D32" s="24">
        <v>30</v>
      </c>
      <c r="E32" s="21"/>
      <c r="F32" s="25">
        <f t="shared" si="2"/>
        <v>0</v>
      </c>
      <c r="G32" s="26" t="s">
        <v>19</v>
      </c>
      <c r="H32" s="32" t="s">
        <v>167</v>
      </c>
    </row>
    <row r="33" spans="1:8" ht="24" customHeight="1">
      <c r="A33" s="22">
        <v>23</v>
      </c>
      <c r="B33" s="22" t="s">
        <v>55</v>
      </c>
      <c r="C33" s="23" t="s">
        <v>57</v>
      </c>
      <c r="D33" s="24">
        <v>50</v>
      </c>
      <c r="E33" s="21"/>
      <c r="F33" s="25">
        <f t="shared" si="2"/>
        <v>0</v>
      </c>
      <c r="G33" s="26" t="s">
        <v>19</v>
      </c>
      <c r="H33" s="33"/>
    </row>
    <row r="34" spans="1:8" ht="24" customHeight="1">
      <c r="A34" s="22">
        <v>24</v>
      </c>
      <c r="B34" s="22" t="s">
        <v>55</v>
      </c>
      <c r="C34" s="23" t="s">
        <v>58</v>
      </c>
      <c r="D34" s="24">
        <v>80</v>
      </c>
      <c r="E34" s="21"/>
      <c r="F34" s="25">
        <f t="shared" si="2"/>
        <v>0</v>
      </c>
      <c r="G34" s="26" t="s">
        <v>19</v>
      </c>
      <c r="H34" s="33"/>
    </row>
    <row r="35" spans="1:8" ht="24" customHeight="1">
      <c r="A35" s="22">
        <v>25</v>
      </c>
      <c r="B35" s="22" t="s">
        <v>55</v>
      </c>
      <c r="C35" s="23" t="s">
        <v>59</v>
      </c>
      <c r="D35" s="24">
        <v>100</v>
      </c>
      <c r="E35" s="21"/>
      <c r="F35" s="25">
        <f t="shared" si="2"/>
        <v>0</v>
      </c>
      <c r="G35" s="26" t="s">
        <v>19</v>
      </c>
      <c r="H35" s="33"/>
    </row>
    <row r="36" spans="1:8" ht="24" customHeight="1">
      <c r="A36" s="22">
        <v>26</v>
      </c>
      <c r="B36" s="22" t="s">
        <v>55</v>
      </c>
      <c r="C36" s="23" t="s">
        <v>60</v>
      </c>
      <c r="D36" s="24">
        <v>150</v>
      </c>
      <c r="E36" s="21"/>
      <c r="F36" s="25">
        <f t="shared" si="2"/>
        <v>0</v>
      </c>
      <c r="G36" s="26" t="s">
        <v>19</v>
      </c>
      <c r="H36" s="34"/>
    </row>
    <row r="37" spans="1:8" ht="24" customHeight="1">
      <c r="A37" s="22">
        <v>27</v>
      </c>
      <c r="B37" s="22" t="s">
        <v>61</v>
      </c>
      <c r="C37" s="23" t="s">
        <v>62</v>
      </c>
      <c r="D37" s="24">
        <v>1000</v>
      </c>
      <c r="E37" s="21"/>
      <c r="F37" s="25">
        <f t="shared" si="2"/>
        <v>0</v>
      </c>
      <c r="G37" s="26" t="s">
        <v>19</v>
      </c>
      <c r="H37" s="27" t="s">
        <v>63</v>
      </c>
    </row>
    <row r="38" spans="1:8" ht="24" customHeight="1">
      <c r="A38" s="22">
        <v>28</v>
      </c>
      <c r="B38" s="22" t="s">
        <v>61</v>
      </c>
      <c r="C38" s="23" t="s">
        <v>64</v>
      </c>
      <c r="D38" s="24">
        <v>100</v>
      </c>
      <c r="E38" s="21"/>
      <c r="F38" s="25">
        <f t="shared" si="2"/>
        <v>0</v>
      </c>
      <c r="G38" s="26" t="s">
        <v>19</v>
      </c>
      <c r="H38" s="27" t="s">
        <v>168</v>
      </c>
    </row>
    <row r="39" spans="1:8" ht="24" customHeight="1">
      <c r="A39" s="22">
        <v>29</v>
      </c>
      <c r="B39" s="22" t="s">
        <v>61</v>
      </c>
      <c r="C39" s="23" t="s">
        <v>65</v>
      </c>
      <c r="D39" s="24">
        <v>50</v>
      </c>
      <c r="E39" s="21"/>
      <c r="F39" s="25">
        <f t="shared" si="2"/>
        <v>0</v>
      </c>
      <c r="G39" s="26" t="s">
        <v>19</v>
      </c>
      <c r="H39" s="27" t="s">
        <v>66</v>
      </c>
    </row>
    <row r="41" spans="1:8" ht="27.75" customHeight="1">
      <c r="A41" s="46" t="s">
        <v>67</v>
      </c>
      <c r="B41" s="36"/>
      <c r="C41" s="36"/>
      <c r="D41" s="36"/>
      <c r="E41" s="36"/>
      <c r="F41" s="29">
        <f>SUM(F11:F39)</f>
        <v>0</v>
      </c>
      <c r="G41" s="46" t="s">
        <v>68</v>
      </c>
      <c r="H41" s="36"/>
    </row>
    <row r="42" spans="1:8" ht="27.75" customHeight="1">
      <c r="A42" s="38" t="s">
        <v>69</v>
      </c>
      <c r="B42" s="36"/>
      <c r="C42" s="36"/>
      <c r="D42" s="36"/>
      <c r="E42" s="36"/>
      <c r="F42" s="30">
        <f>MIN(F41*1000,3000000)</f>
        <v>0</v>
      </c>
      <c r="G42" s="38" t="s">
        <v>70</v>
      </c>
      <c r="H42" s="36"/>
    </row>
    <row r="43" spans="1:8" ht="27.75" customHeight="1">
      <c r="A43" s="37" t="s">
        <v>71</v>
      </c>
      <c r="B43" s="36"/>
      <c r="C43" s="36"/>
      <c r="D43" s="36"/>
      <c r="E43" s="36"/>
      <c r="F43" s="31" t="str">
        <f>IF(F41=0,"",IF(F41*1000&gt;=500000,"대상","미달"))</f>
        <v/>
      </c>
      <c r="G43" s="37" t="s">
        <v>72</v>
      </c>
      <c r="H43" s="36"/>
    </row>
    <row r="45" spans="1:8" ht="21.75" customHeight="1">
      <c r="A45" s="39" t="s">
        <v>73</v>
      </c>
      <c r="B45" s="36"/>
      <c r="C45" s="36"/>
      <c r="D45" s="36"/>
      <c r="E45" s="36"/>
      <c r="F45" s="36"/>
      <c r="G45" s="36"/>
      <c r="H45" s="36"/>
    </row>
    <row r="46" spans="1:8" ht="18" customHeight="1">
      <c r="A46" s="35" t="s">
        <v>74</v>
      </c>
      <c r="B46" s="36"/>
      <c r="C46" s="36"/>
      <c r="D46" s="36"/>
      <c r="E46" s="36"/>
      <c r="F46" s="36"/>
      <c r="G46" s="36"/>
      <c r="H46" s="36"/>
    </row>
    <row r="47" spans="1:8" ht="18" customHeight="1">
      <c r="A47" s="35" t="s">
        <v>75</v>
      </c>
      <c r="B47" s="36"/>
      <c r="C47" s="36"/>
      <c r="D47" s="36"/>
      <c r="E47" s="36"/>
      <c r="F47" s="36"/>
      <c r="G47" s="36"/>
      <c r="H47" s="36"/>
    </row>
    <row r="48" spans="1:8" ht="18" customHeight="1">
      <c r="A48" s="35" t="s">
        <v>76</v>
      </c>
      <c r="B48" s="36"/>
      <c r="C48" s="36"/>
      <c r="D48" s="36"/>
      <c r="E48" s="36"/>
      <c r="F48" s="36"/>
      <c r="G48" s="36"/>
      <c r="H48" s="36"/>
    </row>
    <row r="49" spans="1:8" ht="18" customHeight="1">
      <c r="A49" s="35" t="s">
        <v>77</v>
      </c>
      <c r="B49" s="36"/>
      <c r="C49" s="36"/>
      <c r="D49" s="36"/>
      <c r="E49" s="36"/>
      <c r="F49" s="36"/>
      <c r="G49" s="36"/>
      <c r="H49" s="36"/>
    </row>
    <row r="50" spans="1:8" ht="18" customHeight="1">
      <c r="A50" s="35" t="s">
        <v>78</v>
      </c>
      <c r="B50" s="36"/>
      <c r="C50" s="36"/>
      <c r="D50" s="36"/>
      <c r="E50" s="36"/>
      <c r="F50" s="36"/>
      <c r="G50" s="36"/>
      <c r="H50" s="36"/>
    </row>
    <row r="51" spans="1:8" ht="18" customHeight="1">
      <c r="A51" s="35" t="s">
        <v>79</v>
      </c>
      <c r="B51" s="36"/>
      <c r="C51" s="36"/>
      <c r="D51" s="36"/>
      <c r="E51" s="36"/>
      <c r="F51" s="36"/>
      <c r="G51" s="36"/>
      <c r="H51" s="36"/>
    </row>
    <row r="52" spans="1:8" ht="18" customHeight="1">
      <c r="A52" s="44" t="s">
        <v>80</v>
      </c>
      <c r="B52" s="45"/>
      <c r="C52" s="45"/>
      <c r="D52" s="45"/>
      <c r="E52" s="45"/>
      <c r="F52" s="45"/>
      <c r="G52" s="45"/>
      <c r="H52" s="45"/>
    </row>
    <row r="53" spans="1:8" ht="18" customHeight="1">
      <c r="A53" s="35" t="s">
        <v>81</v>
      </c>
      <c r="B53" s="36"/>
      <c r="C53" s="36"/>
      <c r="D53" s="36"/>
      <c r="E53" s="36"/>
      <c r="F53" s="36"/>
      <c r="G53" s="36"/>
      <c r="H53" s="36"/>
    </row>
    <row r="54" spans="1:8" ht="18" customHeight="1">
      <c r="A54" s="35" t="s">
        <v>82</v>
      </c>
      <c r="B54" s="36"/>
      <c r="C54" s="36"/>
      <c r="D54" s="36"/>
      <c r="E54" s="36"/>
      <c r="F54" s="36"/>
      <c r="G54" s="36"/>
      <c r="H54" s="36"/>
    </row>
    <row r="55" spans="1:8" ht="18" customHeight="1">
      <c r="A55" s="35" t="s">
        <v>83</v>
      </c>
      <c r="B55" s="36"/>
      <c r="C55" s="36"/>
      <c r="D55" s="36"/>
      <c r="E55" s="36"/>
      <c r="F55" s="36"/>
      <c r="G55" s="36"/>
      <c r="H55" s="36"/>
    </row>
    <row r="56" spans="1:8" ht="18" customHeight="1">
      <c r="A56" s="35" t="s">
        <v>84</v>
      </c>
      <c r="B56" s="36"/>
      <c r="C56" s="36"/>
      <c r="D56" s="36"/>
      <c r="E56" s="36"/>
      <c r="F56" s="36"/>
      <c r="G56" s="36"/>
      <c r="H56" s="36"/>
    </row>
  </sheetData>
  <mergeCells count="24">
    <mergeCell ref="A1:H2"/>
    <mergeCell ref="A8:H8"/>
    <mergeCell ref="A4:H4"/>
    <mergeCell ref="F6:H6"/>
    <mergeCell ref="A43:E43"/>
    <mergeCell ref="G41:H41"/>
    <mergeCell ref="A41:E41"/>
    <mergeCell ref="B6:D6"/>
    <mergeCell ref="A51:H51"/>
    <mergeCell ref="A49:H49"/>
    <mergeCell ref="A45:H45"/>
    <mergeCell ref="A56:H56"/>
    <mergeCell ref="A55:H55"/>
    <mergeCell ref="A47:H47"/>
    <mergeCell ref="A53:H53"/>
    <mergeCell ref="A52:H52"/>
    <mergeCell ref="A54:H54"/>
    <mergeCell ref="A46:H46"/>
    <mergeCell ref="H32:H36"/>
    <mergeCell ref="A50:H50"/>
    <mergeCell ref="A48:H48"/>
    <mergeCell ref="G43:H43"/>
    <mergeCell ref="G42:H42"/>
    <mergeCell ref="A42:E42"/>
  </mergeCells>
  <phoneticPr fontId="19" type="noConversion"/>
  <conditionalFormatting sqref="F43">
    <cfRule type="expression" dxfId="1" priority="2">
      <formula>$F$43="대상"</formula>
    </cfRule>
  </conditionalFormatting>
  <conditionalFormatting sqref="G20:G26">
    <cfRule type="expression" dxfId="0" priority="1">
      <formula>AND($E20&gt;0,NOT(OR($G20="1저자",$G20="2저자",$G20="그 외")))</formula>
    </cfRule>
  </conditionalFormatting>
  <dataValidations count="4">
    <dataValidation type="list" allowBlank="1" sqref="H5" xr:uid="{00000000-0002-0000-0000-000000000000}">
      <formula1>"1,2,3,4"</formula1>
    </dataValidation>
    <dataValidation type="decimal" operator="greaterThanOrEqual" allowBlank="1" showErrorMessage="1" errorTitle="입력 오류" error="0 이상의 숫자(건수)를 입력하세요." sqref="E11:E39" xr:uid="{00000000-0002-0000-0000-000001000000}">
      <formula1>0</formula1>
    </dataValidation>
    <dataValidation type="list" allowBlank="1" sqref="D19" xr:uid="{00000000-0002-0000-0000-000002000000}">
      <formula1>"60,100,200,500"</formula1>
    </dataValidation>
    <dataValidation type="list" allowBlank="1" showErrorMessage="1" errorTitle="선택 오류" error="1저자 / 2저자 / 그 외 중에서 선택하세요." sqref="G20:G26" xr:uid="{00000000-0002-0000-0000-000003000000}">
      <formula1>"1저자,2저자,그 외"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1"/>
  <sheetViews>
    <sheetView zoomScaleNormal="100" workbookViewId="0">
      <pane ySplit="2" topLeftCell="A13" activePane="bottomLeft" state="frozen"/>
      <selection pane="bottomLeft" activeCell="K18" sqref="K18"/>
    </sheetView>
  </sheetViews>
  <sheetFormatPr defaultColWidth="8.7109375" defaultRowHeight="15"/>
  <cols>
    <col min="1" max="1" width="22" customWidth="1"/>
    <col min="2" max="2" width="64.85546875" customWidth="1"/>
    <col min="3" max="3" width="12" customWidth="1"/>
    <col min="4" max="4" width="30" customWidth="1"/>
  </cols>
  <sheetData>
    <row r="1" spans="1:4" ht="27.75" customHeight="1">
      <c r="A1" s="47" t="s">
        <v>85</v>
      </c>
      <c r="B1" s="36"/>
      <c r="C1" s="36"/>
      <c r="D1" s="36"/>
    </row>
    <row r="2" spans="1:4" ht="25.5" customHeight="1">
      <c r="A2" s="1" t="s">
        <v>10</v>
      </c>
      <c r="B2" s="1" t="s">
        <v>11</v>
      </c>
      <c r="C2" s="1" t="s">
        <v>86</v>
      </c>
      <c r="D2" s="1" t="s">
        <v>87</v>
      </c>
    </row>
    <row r="3" spans="1:4" ht="25.5" customHeight="1">
      <c r="A3" s="2" t="s">
        <v>17</v>
      </c>
      <c r="B3" s="3" t="s">
        <v>88</v>
      </c>
      <c r="C3" s="16" t="s">
        <v>89</v>
      </c>
      <c r="D3" s="5" t="s">
        <v>90</v>
      </c>
    </row>
    <row r="4" spans="1:4" ht="25.5" customHeight="1">
      <c r="A4" s="2" t="s">
        <v>17</v>
      </c>
      <c r="B4" s="3" t="s">
        <v>91</v>
      </c>
      <c r="C4" s="16" t="s">
        <v>92</v>
      </c>
      <c r="D4" s="5" t="s">
        <v>90</v>
      </c>
    </row>
    <row r="5" spans="1:4" ht="25.5" customHeight="1">
      <c r="A5" s="6" t="s">
        <v>22</v>
      </c>
      <c r="B5" s="3" t="s">
        <v>23</v>
      </c>
      <c r="C5" s="16" t="s">
        <v>93</v>
      </c>
      <c r="D5" s="5" t="s">
        <v>24</v>
      </c>
    </row>
    <row r="6" spans="1:4" ht="25.5" customHeight="1">
      <c r="A6" s="6" t="s">
        <v>22</v>
      </c>
      <c r="B6" s="7" t="s">
        <v>25</v>
      </c>
      <c r="C6" s="16" t="s">
        <v>94</v>
      </c>
      <c r="D6" s="5" t="s">
        <v>95</v>
      </c>
    </row>
    <row r="7" spans="1:4" ht="25.5" customHeight="1">
      <c r="A7" s="6" t="s">
        <v>22</v>
      </c>
      <c r="B7" s="48" t="s">
        <v>172</v>
      </c>
      <c r="C7" s="16">
        <v>200</v>
      </c>
      <c r="D7" s="5" t="s">
        <v>95</v>
      </c>
    </row>
    <row r="8" spans="1:4" ht="25.5" customHeight="1">
      <c r="A8" s="6" t="s">
        <v>22</v>
      </c>
      <c r="B8" s="7" t="s">
        <v>96</v>
      </c>
      <c r="C8" s="16" t="s">
        <v>97</v>
      </c>
      <c r="D8" s="5" t="s">
        <v>28</v>
      </c>
    </row>
    <row r="9" spans="1:4" ht="25.5" customHeight="1">
      <c r="A9" s="6" t="s">
        <v>22</v>
      </c>
      <c r="B9" s="7" t="s">
        <v>98</v>
      </c>
      <c r="C9" s="16" t="s">
        <v>93</v>
      </c>
      <c r="D9" s="5" t="s">
        <v>99</v>
      </c>
    </row>
    <row r="10" spans="1:4" ht="25.5" customHeight="1">
      <c r="A10" s="8" t="s">
        <v>30</v>
      </c>
      <c r="B10" s="3" t="s">
        <v>100</v>
      </c>
      <c r="C10" s="16" t="s">
        <v>94</v>
      </c>
      <c r="D10" s="9" t="s">
        <v>101</v>
      </c>
    </row>
    <row r="11" spans="1:4" ht="25.5" customHeight="1">
      <c r="A11" s="8" t="s">
        <v>30</v>
      </c>
      <c r="B11" s="3" t="s">
        <v>102</v>
      </c>
      <c r="C11" s="17" t="s">
        <v>103</v>
      </c>
      <c r="D11" s="5" t="s">
        <v>104</v>
      </c>
    </row>
    <row r="12" spans="1:4" ht="25.5" customHeight="1">
      <c r="A12" s="10" t="s">
        <v>35</v>
      </c>
      <c r="B12" s="7" t="s">
        <v>105</v>
      </c>
      <c r="C12" s="16" t="s">
        <v>93</v>
      </c>
      <c r="D12" s="9" t="s">
        <v>106</v>
      </c>
    </row>
    <row r="13" spans="1:4" ht="25.5" customHeight="1">
      <c r="A13" s="10" t="s">
        <v>35</v>
      </c>
      <c r="B13" s="7" t="s">
        <v>107</v>
      </c>
      <c r="C13" s="16" t="s">
        <v>108</v>
      </c>
      <c r="D13" s="9" t="s">
        <v>106</v>
      </c>
    </row>
    <row r="14" spans="1:4" ht="25.5" customHeight="1">
      <c r="A14" s="10" t="s">
        <v>35</v>
      </c>
      <c r="B14" s="7" t="s">
        <v>109</v>
      </c>
      <c r="C14" s="16" t="s">
        <v>108</v>
      </c>
      <c r="D14" s="9" t="s">
        <v>106</v>
      </c>
    </row>
    <row r="15" spans="1:4" ht="25.5" customHeight="1">
      <c r="A15" s="10" t="s">
        <v>35</v>
      </c>
      <c r="B15" s="7" t="s">
        <v>110</v>
      </c>
      <c r="C15" s="16" t="s">
        <v>94</v>
      </c>
      <c r="D15" s="9" t="s">
        <v>106</v>
      </c>
    </row>
    <row r="16" spans="1:4" ht="25.5" customHeight="1">
      <c r="A16" s="11" t="s">
        <v>41</v>
      </c>
      <c r="B16" s="3" t="s">
        <v>42</v>
      </c>
      <c r="C16" s="16" t="s">
        <v>111</v>
      </c>
      <c r="D16" s="9" t="s">
        <v>106</v>
      </c>
    </row>
    <row r="17" spans="1:4" ht="25.5" customHeight="1">
      <c r="A17" s="11" t="s">
        <v>41</v>
      </c>
      <c r="B17" s="3" t="s">
        <v>44</v>
      </c>
      <c r="C17" s="16" t="s">
        <v>89</v>
      </c>
      <c r="D17" s="9" t="s">
        <v>106</v>
      </c>
    </row>
    <row r="18" spans="1:4" ht="25.5" customHeight="1">
      <c r="A18" s="11" t="s">
        <v>41</v>
      </c>
      <c r="B18" s="3" t="s">
        <v>45</v>
      </c>
      <c r="C18" s="16" t="s">
        <v>94</v>
      </c>
      <c r="D18" s="9" t="s">
        <v>106</v>
      </c>
    </row>
    <row r="19" spans="1:4" ht="25.5" customHeight="1">
      <c r="A19" s="12" t="s">
        <v>46</v>
      </c>
      <c r="B19" s="3" t="s">
        <v>112</v>
      </c>
      <c r="C19" s="16" t="s">
        <v>108</v>
      </c>
      <c r="D19" s="5" t="s">
        <v>113</v>
      </c>
    </row>
    <row r="20" spans="1:4" ht="25.5" customHeight="1">
      <c r="A20" s="12" t="s">
        <v>46</v>
      </c>
      <c r="B20" s="3" t="s">
        <v>114</v>
      </c>
      <c r="C20" s="16" t="s">
        <v>115</v>
      </c>
      <c r="D20" s="5" t="s">
        <v>49</v>
      </c>
    </row>
    <row r="21" spans="1:4" ht="25.5" customHeight="1">
      <c r="A21" s="13" t="s">
        <v>50</v>
      </c>
      <c r="B21" s="3" t="s">
        <v>51</v>
      </c>
      <c r="C21" s="16" t="s">
        <v>97</v>
      </c>
      <c r="D21" s="5" t="s">
        <v>28</v>
      </c>
    </row>
    <row r="22" spans="1:4" ht="25.5" customHeight="1">
      <c r="A22" s="13" t="s">
        <v>50</v>
      </c>
      <c r="B22" s="7" t="s">
        <v>52</v>
      </c>
      <c r="C22" s="16" t="s">
        <v>97</v>
      </c>
      <c r="D22" s="5" t="s">
        <v>28</v>
      </c>
    </row>
    <row r="23" spans="1:4" ht="25.5" customHeight="1">
      <c r="A23" s="13" t="s">
        <v>50</v>
      </c>
      <c r="B23" s="3" t="s">
        <v>53</v>
      </c>
      <c r="C23" s="16" t="s">
        <v>116</v>
      </c>
      <c r="D23" s="5" t="s">
        <v>117</v>
      </c>
    </row>
    <row r="24" spans="1:4" ht="25.5" customHeight="1">
      <c r="A24" s="14" t="s">
        <v>55</v>
      </c>
      <c r="B24" s="7" t="s">
        <v>118</v>
      </c>
      <c r="C24" s="16" t="s">
        <v>97</v>
      </c>
      <c r="D24" s="5" t="s">
        <v>119</v>
      </c>
    </row>
    <row r="25" spans="1:4" ht="25.5" customHeight="1">
      <c r="A25" s="14" t="s">
        <v>55</v>
      </c>
      <c r="B25" s="7" t="s">
        <v>120</v>
      </c>
      <c r="C25" s="16" t="s">
        <v>115</v>
      </c>
      <c r="D25" s="5" t="s">
        <v>121</v>
      </c>
    </row>
    <row r="26" spans="1:4" ht="25.5" customHeight="1">
      <c r="A26" s="14" t="s">
        <v>55</v>
      </c>
      <c r="B26" s="7" t="s">
        <v>122</v>
      </c>
      <c r="C26" s="16" t="s">
        <v>123</v>
      </c>
      <c r="D26" s="5" t="s">
        <v>121</v>
      </c>
    </row>
    <row r="27" spans="1:4" ht="25.5" customHeight="1">
      <c r="A27" s="14" t="s">
        <v>55</v>
      </c>
      <c r="B27" s="7" t="s">
        <v>124</v>
      </c>
      <c r="C27" s="16" t="s">
        <v>94</v>
      </c>
      <c r="D27" s="5" t="s">
        <v>121</v>
      </c>
    </row>
    <row r="28" spans="1:4" ht="25.5" customHeight="1">
      <c r="A28" s="14" t="s">
        <v>55</v>
      </c>
      <c r="B28" s="7" t="s">
        <v>125</v>
      </c>
      <c r="C28" s="16" t="s">
        <v>108</v>
      </c>
      <c r="D28" s="5" t="s">
        <v>121</v>
      </c>
    </row>
    <row r="29" spans="1:4" ht="25.5" customHeight="1">
      <c r="A29" s="15" t="s">
        <v>61</v>
      </c>
      <c r="B29" s="3" t="s">
        <v>62</v>
      </c>
      <c r="C29" s="16" t="s">
        <v>126</v>
      </c>
      <c r="D29" s="5" t="s">
        <v>63</v>
      </c>
    </row>
    <row r="30" spans="1:4" ht="25.5" customHeight="1">
      <c r="A30" s="15" t="s">
        <v>61</v>
      </c>
      <c r="B30" s="7" t="s">
        <v>127</v>
      </c>
      <c r="C30" s="16" t="s">
        <v>94</v>
      </c>
      <c r="D30" s="5" t="s">
        <v>128</v>
      </c>
    </row>
    <row r="31" spans="1:4" ht="25.5" customHeight="1">
      <c r="A31" s="15" t="s">
        <v>61</v>
      </c>
      <c r="B31" s="7" t="s">
        <v>65</v>
      </c>
      <c r="C31" s="16" t="s">
        <v>115</v>
      </c>
      <c r="D31" s="5" t="s">
        <v>66</v>
      </c>
    </row>
  </sheetData>
  <mergeCells count="1">
    <mergeCell ref="A1:D1"/>
  </mergeCells>
  <phoneticPr fontId="19" type="noConversion"/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zoomScaleNormal="100" workbookViewId="0">
      <pane ySplit="2" topLeftCell="A3" activePane="bottomLeft" state="frozen"/>
      <selection pane="bottomLeft" sqref="A1:D1"/>
    </sheetView>
  </sheetViews>
  <sheetFormatPr defaultColWidth="8.7109375" defaultRowHeight="15"/>
  <cols>
    <col min="1" max="1" width="10" customWidth="1"/>
    <col min="2" max="2" width="28" customWidth="1"/>
    <col min="3" max="3" width="50" customWidth="1"/>
    <col min="4" max="4" width="10" customWidth="1"/>
  </cols>
  <sheetData>
    <row r="1" spans="1:4" ht="27.75" customHeight="1">
      <c r="A1" s="47" t="s">
        <v>129</v>
      </c>
      <c r="B1" s="36"/>
      <c r="C1" s="36"/>
      <c r="D1" s="36"/>
    </row>
    <row r="2" spans="1:4" ht="25.5" customHeight="1">
      <c r="A2" s="1" t="s">
        <v>10</v>
      </c>
      <c r="B2" s="1" t="s">
        <v>130</v>
      </c>
      <c r="C2" s="1" t="s">
        <v>131</v>
      </c>
      <c r="D2" s="1" t="s">
        <v>132</v>
      </c>
    </row>
    <row r="3" spans="1:4" ht="25.5" customHeight="1">
      <c r="A3" s="10" t="s">
        <v>133</v>
      </c>
      <c r="B3" s="18" t="s">
        <v>134</v>
      </c>
      <c r="C3" s="7" t="s">
        <v>135</v>
      </c>
      <c r="D3" s="19">
        <v>100</v>
      </c>
    </row>
    <row r="4" spans="1:4" ht="25.5" customHeight="1">
      <c r="A4" s="10" t="s">
        <v>133</v>
      </c>
      <c r="B4" s="18" t="s">
        <v>134</v>
      </c>
      <c r="C4" s="7" t="s">
        <v>136</v>
      </c>
      <c r="D4" s="19">
        <v>100</v>
      </c>
    </row>
    <row r="5" spans="1:4" ht="25.5" customHeight="1">
      <c r="A5" s="10" t="s">
        <v>133</v>
      </c>
      <c r="B5" s="18" t="s">
        <v>134</v>
      </c>
      <c r="C5" s="7" t="s">
        <v>137</v>
      </c>
      <c r="D5" s="19">
        <v>200</v>
      </c>
    </row>
    <row r="6" spans="1:4" ht="25.5" customHeight="1">
      <c r="A6" s="10" t="s">
        <v>133</v>
      </c>
      <c r="B6" s="18" t="s">
        <v>134</v>
      </c>
      <c r="C6" s="7" t="s">
        <v>138</v>
      </c>
      <c r="D6" s="19">
        <v>200</v>
      </c>
    </row>
    <row r="7" spans="1:4" ht="25.5" customHeight="1">
      <c r="A7" s="6" t="s">
        <v>139</v>
      </c>
      <c r="B7" s="18" t="s">
        <v>140</v>
      </c>
      <c r="C7" s="3" t="s">
        <v>141</v>
      </c>
      <c r="D7" s="19">
        <v>200</v>
      </c>
    </row>
    <row r="8" spans="1:4" ht="25.5" customHeight="1">
      <c r="A8" s="6" t="s">
        <v>139</v>
      </c>
      <c r="B8" s="18" t="s">
        <v>142</v>
      </c>
      <c r="C8" s="7" t="s">
        <v>143</v>
      </c>
      <c r="D8" s="19">
        <v>100</v>
      </c>
    </row>
    <row r="9" spans="1:4" ht="25.5" customHeight="1">
      <c r="A9" s="6" t="s">
        <v>139</v>
      </c>
      <c r="B9" s="18" t="s">
        <v>142</v>
      </c>
      <c r="C9" s="7" t="s">
        <v>144</v>
      </c>
      <c r="D9" s="19">
        <v>200</v>
      </c>
    </row>
    <row r="10" spans="1:4" ht="25.5" customHeight="1">
      <c r="A10" s="6" t="s">
        <v>139</v>
      </c>
      <c r="B10" s="18" t="s">
        <v>142</v>
      </c>
      <c r="C10" s="7" t="s">
        <v>145</v>
      </c>
      <c r="D10" s="19">
        <v>60</v>
      </c>
    </row>
    <row r="11" spans="1:4" ht="25.5" customHeight="1">
      <c r="A11" s="6" t="s">
        <v>139</v>
      </c>
      <c r="B11" s="18" t="s">
        <v>142</v>
      </c>
      <c r="C11" s="7" t="s">
        <v>146</v>
      </c>
      <c r="D11" s="19">
        <v>100</v>
      </c>
    </row>
    <row r="12" spans="1:4" ht="25.5" customHeight="1">
      <c r="A12" s="6" t="s">
        <v>139</v>
      </c>
      <c r="B12" s="18" t="s">
        <v>142</v>
      </c>
      <c r="C12" s="3" t="s">
        <v>147</v>
      </c>
      <c r="D12" s="19">
        <v>60</v>
      </c>
    </row>
    <row r="13" spans="1:4" ht="25.5" customHeight="1">
      <c r="A13" s="6" t="s">
        <v>139</v>
      </c>
      <c r="B13" s="18" t="s">
        <v>142</v>
      </c>
      <c r="C13" s="3" t="s">
        <v>148</v>
      </c>
      <c r="D13" s="19">
        <v>100</v>
      </c>
    </row>
    <row r="14" spans="1:4" ht="25.5" customHeight="1">
      <c r="A14" s="6" t="s">
        <v>139</v>
      </c>
      <c r="B14" s="18" t="s">
        <v>149</v>
      </c>
      <c r="C14" s="7" t="s">
        <v>150</v>
      </c>
      <c r="D14" s="19">
        <v>100</v>
      </c>
    </row>
    <row r="15" spans="1:4" ht="25.5" customHeight="1">
      <c r="A15" s="6" t="s">
        <v>139</v>
      </c>
      <c r="B15" s="18" t="s">
        <v>149</v>
      </c>
      <c r="C15" s="7" t="s">
        <v>151</v>
      </c>
      <c r="D15" s="19">
        <v>100</v>
      </c>
    </row>
    <row r="16" spans="1:4" ht="25.5" customHeight="1">
      <c r="A16" s="6" t="s">
        <v>139</v>
      </c>
      <c r="B16" s="18" t="s">
        <v>149</v>
      </c>
      <c r="C16" s="7" t="s">
        <v>152</v>
      </c>
      <c r="D16" s="19">
        <v>100</v>
      </c>
    </row>
    <row r="17" spans="1:4" ht="25.5" customHeight="1">
      <c r="A17" s="6" t="s">
        <v>139</v>
      </c>
      <c r="B17" s="18" t="s">
        <v>149</v>
      </c>
      <c r="C17" s="7" t="s">
        <v>153</v>
      </c>
      <c r="D17" s="19">
        <v>100</v>
      </c>
    </row>
    <row r="18" spans="1:4" ht="25.5" customHeight="1">
      <c r="A18" s="6" t="s">
        <v>139</v>
      </c>
      <c r="B18" s="18" t="s">
        <v>154</v>
      </c>
      <c r="C18" s="7" t="s">
        <v>155</v>
      </c>
      <c r="D18" s="19">
        <v>200</v>
      </c>
    </row>
    <row r="19" spans="1:4" ht="25.5" customHeight="1">
      <c r="A19" s="6" t="s">
        <v>139</v>
      </c>
      <c r="B19" s="18" t="s">
        <v>156</v>
      </c>
      <c r="C19" s="3" t="s">
        <v>157</v>
      </c>
      <c r="D19" s="19">
        <v>200</v>
      </c>
    </row>
    <row r="20" spans="1:4" ht="25.5" customHeight="1">
      <c r="A20" s="6" t="s">
        <v>139</v>
      </c>
      <c r="B20" s="4" t="s">
        <v>158</v>
      </c>
      <c r="C20" s="3" t="s">
        <v>159</v>
      </c>
      <c r="D20" s="19">
        <v>100</v>
      </c>
    </row>
    <row r="21" spans="1:4" ht="25.5" customHeight="1">
      <c r="A21" s="6" t="s">
        <v>139</v>
      </c>
      <c r="B21" s="4" t="s">
        <v>160</v>
      </c>
      <c r="C21" s="3" t="s">
        <v>161</v>
      </c>
      <c r="D21" s="19">
        <v>200</v>
      </c>
    </row>
    <row r="22" spans="1:4" ht="25.5" customHeight="1">
      <c r="A22" s="6" t="s">
        <v>139</v>
      </c>
      <c r="B22" s="18" t="s">
        <v>162</v>
      </c>
      <c r="C22" s="3" t="s">
        <v>163</v>
      </c>
      <c r="D22" s="19">
        <v>500</v>
      </c>
    </row>
    <row r="23" spans="1:4" ht="25.5" customHeight="1">
      <c r="A23" s="6" t="s">
        <v>139</v>
      </c>
      <c r="B23" s="4" t="s">
        <v>164</v>
      </c>
      <c r="C23" s="3" t="s">
        <v>165</v>
      </c>
      <c r="D23" s="19">
        <v>200</v>
      </c>
    </row>
  </sheetData>
  <mergeCells count="1">
    <mergeCell ref="A1:D1"/>
  </mergeCells>
  <phoneticPr fontId="19" type="noConversion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U-Point 입력폼</vt:lpstr>
      <vt:lpstr>U-Point 기준표</vt:lpstr>
      <vt:lpstr>SW자격증 점수표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김혜령</cp:lastModifiedBy>
  <cp:revision>0</cp:revision>
  <dcterms:created xsi:type="dcterms:W3CDTF">2026-05-21T06:51:58Z</dcterms:created>
  <dcterms:modified xsi:type="dcterms:W3CDTF">2026-07-16T06:59:28Z</dcterms:modified>
  <dc:language>en-US</dc:language>
</cp:coreProperties>
</file>